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6" yWindow="252" windowWidth="15456" windowHeight="10320"/>
  </bookViews>
  <sheets>
    <sheet name="ДЧБ" sheetId="3" r:id="rId1"/>
  </sheets>
  <definedNames>
    <definedName name="APPT" localSheetId="0">ДЧБ!$B$27</definedName>
    <definedName name="FIO" localSheetId="0">ДЧБ!$E$27</definedName>
    <definedName name="SIGN" localSheetId="0">ДЧБ!$B$27:$G$28</definedName>
    <definedName name="_xlnm.Print_Area" localSheetId="0">ДЧБ!$A$1:$F$63</definedName>
  </definedNames>
  <calcPr calcId="124519" calcOnSave="0"/>
</workbook>
</file>

<file path=xl/calcChain.xml><?xml version="1.0" encoding="utf-8"?>
<calcChain xmlns="http://schemas.openxmlformats.org/spreadsheetml/2006/main">
  <c r="E44" i="3"/>
  <c r="D44"/>
  <c r="F57"/>
  <c r="F56"/>
  <c r="F55"/>
  <c r="F54"/>
  <c r="E27"/>
  <c r="D27"/>
  <c r="F60"/>
  <c r="F59"/>
  <c r="F58"/>
  <c r="F53"/>
  <c r="F61" l="1"/>
  <c r="F47" l="1"/>
  <c r="E25"/>
  <c r="D25"/>
  <c r="F26"/>
  <c r="F25" s="1"/>
  <c r="F41"/>
  <c r="F39"/>
  <c r="F36"/>
  <c r="F30"/>
  <c r="F34"/>
  <c r="F52" l="1"/>
  <c r="F51"/>
  <c r="F50"/>
  <c r="F40"/>
  <c r="F38"/>
  <c r="F35"/>
  <c r="F33"/>
  <c r="F31"/>
  <c r="F29"/>
  <c r="F28"/>
  <c r="F24"/>
  <c r="F23"/>
  <c r="F22"/>
  <c r="F21"/>
  <c r="E20"/>
  <c r="E19" s="1"/>
  <c r="D20"/>
  <c r="D19" s="1"/>
  <c r="F44" l="1"/>
  <c r="F27"/>
  <c r="F20"/>
  <c r="F19" l="1"/>
</calcChain>
</file>

<file path=xl/sharedStrings.xml><?xml version="1.0" encoding="utf-8"?>
<sst xmlns="http://schemas.openxmlformats.org/spreadsheetml/2006/main" count="155" uniqueCount="112">
  <si>
    <t/>
  </si>
  <si>
    <t>Гл. администратор</t>
  </si>
  <si>
    <t>Наименование КВД</t>
  </si>
  <si>
    <t>100</t>
  </si>
  <si>
    <t>182</t>
  </si>
  <si>
    <t>703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</si>
  <si>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</si>
  <si>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код бюджетной классификации</t>
  </si>
  <si>
    <t>1.03.02.23.0.01.0.000 110</t>
  </si>
  <si>
    <t>1.03.02.24.0.01.0.000 110</t>
  </si>
  <si>
    <t>1.03.02.25.0.01.0.000 110</t>
  </si>
  <si>
    <t>1.03.02.26.0.01.0.000 110</t>
  </si>
  <si>
    <t>1.01.02.01.0.01.1.000 110</t>
  </si>
  <si>
    <t>1.05.03.01.0.01.1.000 110</t>
  </si>
  <si>
    <t>1.06.01.03.0.10.1.000 110</t>
  </si>
  <si>
    <t>1.11.05.03.5.10.0.000 120</t>
  </si>
  <si>
    <t>План</t>
  </si>
  <si>
    <t>Факт</t>
  </si>
  <si>
    <t>1</t>
  </si>
  <si>
    <t>2</t>
  </si>
  <si>
    <t>3</t>
  </si>
  <si>
    <t>4</t>
  </si>
  <si>
    <t>5</t>
  </si>
  <si>
    <t>% исполнения</t>
  </si>
  <si>
    <t>Доходы всего</t>
  </si>
  <si>
    <t>Управление Федерального казначейства</t>
  </si>
  <si>
    <t>Федеральная налоговая служба</t>
  </si>
  <si>
    <t>доходов местного бюджета</t>
  </si>
  <si>
    <t xml:space="preserve">ДОХОДЫ </t>
  </si>
  <si>
    <t>рублей</t>
  </si>
  <si>
    <t>Х</t>
  </si>
  <si>
    <t>Прохладненского муниципального района КБР</t>
  </si>
  <si>
    <t>1.01.02.03.0.01.1.000 110</t>
  </si>
  <si>
    <t xml:space="preserve">Налог на доходы физических лиц с доходов, полученных физическими лицами. не являющимися налоговыми резидентами  Российской Федераци </t>
  </si>
  <si>
    <t>1.01.02.03.0.01.3.000 110</t>
  </si>
  <si>
    <t xml:space="preserve">"Об исполнении местного бюджета  </t>
  </si>
  <si>
    <t>1.06.01.03.0.10.4.000 110</t>
  </si>
  <si>
    <t>1.06.06.03.3.10.1.000 110</t>
  </si>
  <si>
    <t>1.06.06.04.3.10.1.000 110</t>
  </si>
  <si>
    <t>Земельный налог с организаций, обладающих земельным участком, расположенным в границах сельских поселений ( сумма плоатежа ( перерасчеты, недоимка и задолженность по соответствующему платежу, в том числе по отмененному)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</si>
  <si>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</si>
  <si>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1.14.02.05.3.10.0.000 410</t>
  </si>
  <si>
    <t>Приложение №1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</si>
  <si>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</si>
  <si>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1.01.02.01.0.01.2.100 110</t>
  </si>
  <si>
    <t>1.06.01.03.0.10.2.100 110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</si>
  <si>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</si>
  <si>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1.06.06.03.3.10.2.100 110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</si>
  <si>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</si>
  <si>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</si>
  <si>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1.06.06.04.3.10.2.100 110</t>
  </si>
  <si>
    <t>1.09.04.05.3.10.2.100 110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</si>
  <si>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</si>
  <si>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</si>
  <si>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1.14.06.02.5.10.0.000.430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</si>
  <si>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</si>
  <si>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 на организацию библиотечного обслуживания населения, комплектование и обеспечение сохранности библиотечных фондов библиотек поселений</t>
  </si>
  <si>
    <t>2.02.35.11.8.10.0.000.151</t>
  </si>
  <si>
    <t>сельского поселения Янтарное</t>
  </si>
  <si>
    <t>1.01.02.01.0.01.3.000 110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</si>
  <si>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</si>
  <si>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</si>
  <si>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</si>
  <si>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Средства самообложения граждан, зачисляемые в бюджеты сельских поселений</t>
  </si>
  <si>
    <t>703.1.17.14030.10.0000.180</t>
  </si>
  <si>
    <t>к решению Совета местного самоуправления</t>
  </si>
  <si>
    <t>Федеральная антимонопольная служба</t>
  </si>
  <si>
    <t>161</t>
  </si>
  <si>
    <t>Деенежные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</t>
  </si>
  <si>
    <t>1.16.33.05.0.10.6.000 140</t>
  </si>
  <si>
    <t>Доходы, поступающие в порядке возмещения расходов, понесенных в связи с эксплуатацией имущества сельских поселений</t>
  </si>
  <si>
    <t>Местная администрация сельского поселения</t>
  </si>
  <si>
    <t>2.02.16.00.1.10.0.000.150</t>
  </si>
  <si>
    <t>2.02.49.99.9.10.0.000.150</t>
  </si>
  <si>
    <t>2.02.40.01.4.10.7.111.150</t>
  </si>
  <si>
    <t>2.02.35.11.8.10.0.000.150</t>
  </si>
  <si>
    <t>2.18.60.01.0.10.0.000.150</t>
  </si>
  <si>
    <t>2.19.60.01.0.10.0.000.150</t>
  </si>
  <si>
    <t>1.06.06.04.3.10.4.000 110</t>
  </si>
  <si>
    <t>1.13.02.06.5.10.0.000.130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</si>
  <si>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</si>
  <si>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</si>
  <si>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</si>
  <si>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</si>
  <si>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</si>
  <si>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 Налогового 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</si>
  <si>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</si>
  <si>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</si>
  <si>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Земельный налог с физических лиц,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</si>
  <si>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(прочие поступления)</t>
  </si>
  <si>
    <t>Дотации бюджетам сельских поселений на выравнивание бюджетной обеспеченности из бюджетов муниципальных районов</t>
  </si>
  <si>
    <t>2.02.20.21.6.10.7.300.150</t>
  </si>
  <si>
    <t>Субсидии бюджетам сельских поселений за счет средств целевого бюджетного дорожного фонда Кабардино-Балкарской Республики</t>
  </si>
  <si>
    <t>Прочие межбюджетные трансферты, передаваемые бюджетам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</si>
  <si>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</si>
  <si>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</si>
  <si>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Прохладненского муниципального района КБР за 2021 год"</t>
  </si>
  <si>
    <t>местного бюджета сельского поселения Янтарное Прохладненского муниципального района за 2021 год по кодам классификации доходов бюджета</t>
  </si>
  <si>
    <t>1.05.03010.01.2100.110</t>
  </si>
  <si>
    <t>Прочие доходы от компенсации затрат бюджетов городских округов</t>
  </si>
  <si>
    <t>1.13.02.99.5.10.0.022.130</t>
  </si>
  <si>
    <t>Дотации бюджетам сельских поселений на выравнивание бюджетной обеспеченности за счет субвенции из республиканского бюджета Кабардино-Балкарской Республики</t>
  </si>
  <si>
    <t>2.02.16.00.1.10.7.001.150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</si>
  <si>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</si>
  <si>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2.02.20.29.9.10.0.000.150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</si>
  <si>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</si>
  <si>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2.02.20.30.2.10.0.000.150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</si>
  <si>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</si>
  <si>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2.02.25.55.5.10.0.000.150</t>
  </si>
  <si>
    <t>Субсидии из республиканского бюджета Кабардино-Балкарской Республики бюджетам сельских поселений на разработку проектно-сметной документации объектов водоснабжения и водоотведения</t>
  </si>
  <si>
    <t>2.02.29.99.9.10.S.409.150</t>
  </si>
  <si>
    <t>от "10" июня 2022г №17-1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</si>
</sst>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2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.5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4" fillId="0" borderId="0" xfId="0" applyFont="1"/>
    <xf numFmtId="0" fontId="3" fillId="0" borderId="0" xfId="0" applyFont="1" applyAlignment="1">
      <alignment horizontal="right" wrapText="1"/>
    </xf>
    <xf numFmtId="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" fontId="8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9" fillId="0" borderId="9" xfId="0" applyNumberFormat="1" applyFont="1" applyBorder="1" applyAlignment="1" applyProtection="1">
      <alignment horizontal="left" vertical="center" wrapText="1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left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9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63"/>
  <sheetViews>
    <sheetView showGridLines="0" tabSelected="1" view="pageBreakPreview" topLeftCell="A42" zoomScale="85" zoomScaleSheetLayoutView="85" workbookViewId="0">
      <selection activeCell="D9" sqref="D9:F9"/>
    </sheetView>
  </sheetViews>
  <sheetFormatPr defaultRowHeight="12.75" customHeight="1" outlineLevelRow="1"/>
  <cols>
    <col min="1" max="1" width="30.6640625" customWidth="1"/>
    <col min="2" max="2" width="6.6640625" customWidth="1"/>
    <col min="3" max="3" width="26" customWidth="1"/>
    <col min="4" max="4" width="14.6640625" customWidth="1"/>
    <col min="5" max="5" width="15.44140625" customWidth="1"/>
    <col min="6" max="6" width="9.5546875" customWidth="1"/>
    <col min="8" max="8" width="12.6640625" bestFit="1" customWidth="1"/>
  </cols>
  <sheetData>
    <row r="1" spans="1:9" ht="13.8">
      <c r="A1" s="2"/>
      <c r="B1" s="5"/>
      <c r="C1" s="5"/>
      <c r="D1" s="5"/>
      <c r="E1" s="5"/>
      <c r="F1" s="5"/>
      <c r="G1" s="2"/>
      <c r="H1" s="2"/>
      <c r="I1" s="2"/>
    </row>
    <row r="2" spans="1:9" ht="13.8">
      <c r="A2" s="5"/>
      <c r="B2" s="10"/>
      <c r="C2" s="11"/>
      <c r="D2" s="12"/>
      <c r="E2" s="63" t="s">
        <v>42</v>
      </c>
      <c r="F2" s="63"/>
      <c r="G2" s="3"/>
      <c r="H2" s="2"/>
      <c r="I2" s="2"/>
    </row>
    <row r="3" spans="1:9" ht="15" customHeight="1">
      <c r="A3" s="4"/>
      <c r="B3" s="13"/>
      <c r="C3" s="68" t="s">
        <v>65</v>
      </c>
      <c r="D3" s="68"/>
      <c r="E3" s="68"/>
      <c r="F3" s="68"/>
      <c r="G3" s="4"/>
      <c r="H3" s="4"/>
      <c r="I3" s="4"/>
    </row>
    <row r="4" spans="1:9" ht="15" customHeight="1">
      <c r="A4" s="4"/>
      <c r="B4" s="14"/>
      <c r="C4" s="64" t="s">
        <v>58</v>
      </c>
      <c r="D4" s="64"/>
      <c r="E4" s="64"/>
      <c r="F4" s="64"/>
      <c r="G4" s="4"/>
      <c r="H4" s="4"/>
      <c r="I4" s="4"/>
    </row>
    <row r="5" spans="1:9" ht="15" customHeight="1">
      <c r="B5" s="14"/>
      <c r="C5" s="64" t="s">
        <v>31</v>
      </c>
      <c r="D5" s="64"/>
      <c r="E5" s="64"/>
      <c r="F5" s="64"/>
    </row>
    <row r="6" spans="1:9" ht="15" customHeight="1">
      <c r="B6" s="64" t="s">
        <v>35</v>
      </c>
      <c r="C6" s="64"/>
      <c r="D6" s="64"/>
      <c r="E6" s="64"/>
      <c r="F6" s="64"/>
    </row>
    <row r="7" spans="1:9" ht="15" customHeight="1">
      <c r="B7" s="15"/>
      <c r="C7" s="64" t="s">
        <v>58</v>
      </c>
      <c r="D7" s="64"/>
      <c r="E7" s="64"/>
      <c r="F7" s="64"/>
    </row>
    <row r="8" spans="1:9" ht="15" customHeight="1">
      <c r="B8" s="15"/>
      <c r="C8" s="64" t="s">
        <v>96</v>
      </c>
      <c r="D8" s="64"/>
      <c r="E8" s="64"/>
      <c r="F8" s="64"/>
    </row>
    <row r="9" spans="1:9" ht="15" customHeight="1">
      <c r="B9" s="7"/>
      <c r="C9" s="7"/>
      <c r="D9" s="71" t="s">
        <v>111</v>
      </c>
      <c r="E9" s="71"/>
      <c r="F9" s="71"/>
    </row>
    <row r="10" spans="1:9" ht="15" customHeight="1">
      <c r="B10" s="7"/>
      <c r="C10" s="7"/>
      <c r="D10" s="7"/>
      <c r="E10" s="7"/>
      <c r="F10" s="7"/>
    </row>
    <row r="11" spans="1:9" ht="15" customHeight="1">
      <c r="B11" s="7"/>
      <c r="C11" s="7"/>
      <c r="D11" s="7"/>
      <c r="E11" s="7"/>
      <c r="F11" s="7"/>
    </row>
    <row r="12" spans="1:9" ht="15.75" customHeight="1">
      <c r="A12" s="69" t="s">
        <v>28</v>
      </c>
      <c r="B12" s="69"/>
      <c r="C12" s="69"/>
      <c r="D12" s="69"/>
      <c r="E12" s="69"/>
      <c r="F12" s="69"/>
    </row>
    <row r="13" spans="1:9" ht="30.75" customHeight="1">
      <c r="A13" s="65" t="s">
        <v>97</v>
      </c>
      <c r="B13" s="65"/>
      <c r="C13" s="65"/>
      <c r="D13" s="65"/>
      <c r="E13" s="65"/>
      <c r="F13" s="65"/>
    </row>
    <row r="14" spans="1:9" ht="15.75" customHeight="1">
      <c r="A14" s="6"/>
      <c r="B14" s="4"/>
      <c r="C14" s="4"/>
      <c r="D14" s="4"/>
      <c r="E14" s="4"/>
    </row>
    <row r="15" spans="1:9" ht="13.2">
      <c r="B15" s="70"/>
      <c r="C15" s="70"/>
      <c r="D15" s="70"/>
      <c r="E15" s="70"/>
      <c r="F15" s="9" t="s">
        <v>29</v>
      </c>
    </row>
    <row r="16" spans="1:9" ht="33" customHeight="1">
      <c r="A16" s="59" t="s">
        <v>2</v>
      </c>
      <c r="B16" s="57" t="s">
        <v>7</v>
      </c>
      <c r="C16" s="58"/>
      <c r="D16" s="59" t="s">
        <v>16</v>
      </c>
      <c r="E16" s="61" t="s">
        <v>17</v>
      </c>
      <c r="F16" s="66" t="s">
        <v>23</v>
      </c>
      <c r="G16" s="1"/>
      <c r="H16" s="1"/>
      <c r="I16" s="1"/>
    </row>
    <row r="17" spans="1:6" ht="59.25" customHeight="1">
      <c r="A17" s="60"/>
      <c r="B17" s="26" t="s">
        <v>1</v>
      </c>
      <c r="C17" s="26" t="s">
        <v>27</v>
      </c>
      <c r="D17" s="60"/>
      <c r="E17" s="62"/>
      <c r="F17" s="67"/>
    </row>
    <row r="18" spans="1:6" ht="22.5" customHeight="1">
      <c r="A18" s="27" t="s">
        <v>18</v>
      </c>
      <c r="B18" s="28" t="s">
        <v>19</v>
      </c>
      <c r="C18" s="28" t="s">
        <v>20</v>
      </c>
      <c r="D18" s="28" t="s">
        <v>21</v>
      </c>
      <c r="E18" s="28" t="s">
        <v>22</v>
      </c>
      <c r="F18" s="29">
        <v>6</v>
      </c>
    </row>
    <row r="19" spans="1:6" ht="15.6">
      <c r="A19" s="30" t="s">
        <v>24</v>
      </c>
      <c r="B19" s="31"/>
      <c r="C19" s="31" t="s">
        <v>30</v>
      </c>
      <c r="D19" s="16">
        <f>D20+D27+D44</f>
        <v>18749043.289999999</v>
      </c>
      <c r="E19" s="16">
        <f>E20+E27+E44</f>
        <v>18468379.580000002</v>
      </c>
      <c r="F19" s="17">
        <f>E19/D19*100</f>
        <v>98.5030504988503</v>
      </c>
    </row>
    <row r="20" spans="1:6" ht="31.2">
      <c r="A20" s="32" t="s">
        <v>25</v>
      </c>
      <c r="B20" s="33" t="s">
        <v>3</v>
      </c>
      <c r="C20" s="33" t="s">
        <v>0</v>
      </c>
      <c r="D20" s="18">
        <f>D21+D22+D23+D24</f>
        <v>501490</v>
      </c>
      <c r="E20" s="18">
        <f>E21+E22+E23+E24</f>
        <v>511136.80999999994</v>
      </c>
      <c r="F20" s="17">
        <f t="shared" ref="F20:F34" si="0">E20/D20*100</f>
        <v>101.92362958384014</v>
      </c>
    </row>
    <row r="21" spans="1:6" ht="219" customHeight="1" outlineLevel="1">
      <c r="A21" s="48" t="s">
        <v>80</v>
      </c>
      <c r="B21" s="35" t="s">
        <v>3</v>
      </c>
      <c r="C21" s="35" t="s">
        <v>8</v>
      </c>
      <c r="D21" s="20">
        <v>230270</v>
      </c>
      <c r="E21" s="20">
        <v>235971.20000000001</v>
      </c>
      <c r="F21" s="17">
        <f t="shared" si="0"/>
        <v>102.47587614539455</v>
      </c>
    </row>
    <row r="22" spans="1:6" ht="256.2" customHeight="1" outlineLevel="1">
      <c r="A22" s="48" t="s">
        <v>81</v>
      </c>
      <c r="B22" s="35" t="s">
        <v>3</v>
      </c>
      <c r="C22" s="35" t="s">
        <v>9</v>
      </c>
      <c r="D22" s="20">
        <v>1310</v>
      </c>
      <c r="E22" s="20">
        <v>1659.52</v>
      </c>
      <c r="F22" s="17">
        <f t="shared" si="0"/>
        <v>126.68091603053435</v>
      </c>
    </row>
    <row r="23" spans="1:6" ht="222.6" customHeight="1" outlineLevel="1">
      <c r="A23" s="48" t="s">
        <v>82</v>
      </c>
      <c r="B23" s="35" t="s">
        <v>3</v>
      </c>
      <c r="C23" s="35" t="s">
        <v>10</v>
      </c>
      <c r="D23" s="20">
        <v>302900</v>
      </c>
      <c r="E23" s="20">
        <v>313745.24</v>
      </c>
      <c r="F23" s="17">
        <f t="shared" si="0"/>
        <v>103.58046880158467</v>
      </c>
    </row>
    <row r="24" spans="1:6" ht="224.4" customHeight="1" outlineLevel="1">
      <c r="A24" s="48" t="s">
        <v>83</v>
      </c>
      <c r="B24" s="35" t="s">
        <v>3</v>
      </c>
      <c r="C24" s="35" t="s">
        <v>11</v>
      </c>
      <c r="D24" s="20">
        <v>-32990</v>
      </c>
      <c r="E24" s="20">
        <v>-40239.15</v>
      </c>
      <c r="F24" s="17">
        <f t="shared" si="0"/>
        <v>121.97377993331312</v>
      </c>
    </row>
    <row r="25" spans="1:6" ht="31.2" hidden="1" outlineLevel="1">
      <c r="A25" s="32" t="s">
        <v>66</v>
      </c>
      <c r="B25" s="33" t="s">
        <v>67</v>
      </c>
      <c r="C25" s="33"/>
      <c r="D25" s="18">
        <f>D26</f>
        <v>0</v>
      </c>
      <c r="E25" s="18">
        <f>E26</f>
        <v>0</v>
      </c>
      <c r="F25" s="22" t="e">
        <f>F26</f>
        <v>#DIV/0!</v>
      </c>
    </row>
    <row r="26" spans="1:6" ht="15.6" hidden="1" outlineLevel="1">
      <c r="A26" s="34" t="s">
        <v>68</v>
      </c>
      <c r="B26" s="35" t="s">
        <v>67</v>
      </c>
      <c r="C26" s="35" t="s">
        <v>69</v>
      </c>
      <c r="D26" s="20"/>
      <c r="E26" s="20"/>
      <c r="F26" s="17" t="e">
        <f t="shared" si="0"/>
        <v>#DIV/0!</v>
      </c>
    </row>
    <row r="27" spans="1:6" ht="31.2">
      <c r="A27" s="32" t="s">
        <v>26</v>
      </c>
      <c r="B27" s="33" t="s">
        <v>4</v>
      </c>
      <c r="C27" s="33" t="s">
        <v>0</v>
      </c>
      <c r="D27" s="18">
        <f>D28+D29+D31+D32+D33+D35+D36+D38+D39+D40+D41+D43+D34+D30+D37+D42</f>
        <v>1225000</v>
      </c>
      <c r="E27" s="18">
        <f>E28+E29+E31+E32+E33+E35+E36+E38+E39+E40+E41+E43+E34+E30+E37+E42</f>
        <v>1041510.0799999998</v>
      </c>
      <c r="F27" s="17">
        <f t="shared" si="0"/>
        <v>85.021231020408152</v>
      </c>
    </row>
    <row r="28" spans="1:6" ht="212.4" customHeight="1" outlineLevel="1">
      <c r="A28" s="49" t="s">
        <v>84</v>
      </c>
      <c r="B28" s="35" t="s">
        <v>4</v>
      </c>
      <c r="C28" s="35" t="s">
        <v>12</v>
      </c>
      <c r="D28" s="20">
        <v>511577.83</v>
      </c>
      <c r="E28" s="20">
        <v>600716.18999999994</v>
      </c>
      <c r="F28" s="17">
        <f t="shared" si="0"/>
        <v>117.42420307776041</v>
      </c>
    </row>
    <row r="29" spans="1:6" ht="143.4" customHeight="1" outlineLevel="1">
      <c r="A29" s="50" t="s">
        <v>43</v>
      </c>
      <c r="B29" s="35" t="s">
        <v>4</v>
      </c>
      <c r="C29" s="35" t="s">
        <v>44</v>
      </c>
      <c r="D29" s="20">
        <v>490.35</v>
      </c>
      <c r="E29" s="20">
        <v>490.35</v>
      </c>
      <c r="F29" s="17">
        <f t="shared" si="0"/>
        <v>100</v>
      </c>
    </row>
    <row r="30" spans="1:6" ht="90.6" hidden="1" customHeight="1" outlineLevel="1">
      <c r="A30" s="37" t="s">
        <v>60</v>
      </c>
      <c r="B30" s="35" t="s">
        <v>4</v>
      </c>
      <c r="C30" s="35" t="s">
        <v>59</v>
      </c>
      <c r="D30" s="20">
        <v>0</v>
      </c>
      <c r="E30" s="20">
        <v>0</v>
      </c>
      <c r="F30" s="17" t="e">
        <f t="shared" ref="F30" si="1">E30/D30*100</f>
        <v>#DIV/0!</v>
      </c>
    </row>
    <row r="31" spans="1:6" ht="151.80000000000001" customHeight="1" outlineLevel="1">
      <c r="A31" s="49" t="s">
        <v>85</v>
      </c>
      <c r="B31" s="35" t="s">
        <v>4</v>
      </c>
      <c r="C31" s="35" t="s">
        <v>32</v>
      </c>
      <c r="D31" s="20">
        <v>7931.82</v>
      </c>
      <c r="E31" s="20">
        <v>7931.82</v>
      </c>
      <c r="F31" s="17">
        <f t="shared" si="0"/>
        <v>100</v>
      </c>
    </row>
    <row r="32" spans="1:6" ht="93.6" hidden="1" outlineLevel="1">
      <c r="A32" s="36" t="s">
        <v>33</v>
      </c>
      <c r="B32" s="35" t="s">
        <v>4</v>
      </c>
      <c r="C32" s="35" t="s">
        <v>34</v>
      </c>
      <c r="D32" s="20"/>
      <c r="E32" s="20"/>
      <c r="F32" s="17"/>
    </row>
    <row r="33" spans="1:8" ht="92.4" customHeight="1" outlineLevel="1">
      <c r="A33" s="51" t="s">
        <v>61</v>
      </c>
      <c r="B33" s="35" t="s">
        <v>4</v>
      </c>
      <c r="C33" s="35" t="s">
        <v>13</v>
      </c>
      <c r="D33" s="20">
        <v>369900</v>
      </c>
      <c r="E33" s="20">
        <v>166500</v>
      </c>
      <c r="F33" s="17">
        <f t="shared" si="0"/>
        <v>45.012165450121657</v>
      </c>
    </row>
    <row r="34" spans="1:8" ht="45.6" customHeight="1" outlineLevel="1">
      <c r="A34" s="51" t="s">
        <v>62</v>
      </c>
      <c r="B34" s="35" t="s">
        <v>4</v>
      </c>
      <c r="C34" s="38" t="s">
        <v>98</v>
      </c>
      <c r="D34" s="20">
        <v>100</v>
      </c>
      <c r="E34" s="20">
        <v>100</v>
      </c>
      <c r="F34" s="17">
        <f t="shared" si="0"/>
        <v>100</v>
      </c>
    </row>
    <row r="35" spans="1:8" ht="144" customHeight="1" outlineLevel="1">
      <c r="A35" s="52" t="s">
        <v>86</v>
      </c>
      <c r="B35" s="35" t="s">
        <v>4</v>
      </c>
      <c r="C35" s="35" t="s">
        <v>14</v>
      </c>
      <c r="D35" s="20">
        <v>162257.91</v>
      </c>
      <c r="E35" s="20">
        <v>191911.34</v>
      </c>
      <c r="F35" s="17">
        <f t="shared" ref="F35:F61" si="2">E35/D35*100</f>
        <v>118.2754911609548</v>
      </c>
    </row>
    <row r="36" spans="1:8" ht="112.8" customHeight="1" outlineLevel="1">
      <c r="A36" s="53" t="s">
        <v>46</v>
      </c>
      <c r="B36" s="35" t="s">
        <v>4</v>
      </c>
      <c r="C36" s="35" t="s">
        <v>45</v>
      </c>
      <c r="D36" s="20">
        <v>2742.09</v>
      </c>
      <c r="E36" s="20">
        <v>2746.67</v>
      </c>
      <c r="F36" s="17">
        <f t="shared" si="2"/>
        <v>100.16702588171795</v>
      </c>
    </row>
    <row r="37" spans="1:8" ht="105.6" customHeight="1" outlineLevel="1">
      <c r="A37" s="51" t="s">
        <v>87</v>
      </c>
      <c r="B37" s="35" t="s">
        <v>4</v>
      </c>
      <c r="C37" s="35" t="s">
        <v>36</v>
      </c>
      <c r="D37" s="20">
        <v>0</v>
      </c>
      <c r="E37" s="20">
        <v>-18097</v>
      </c>
      <c r="F37" s="17">
        <v>0</v>
      </c>
    </row>
    <row r="38" spans="1:8" ht="130.80000000000001" customHeight="1" outlineLevel="1">
      <c r="A38" s="52" t="s">
        <v>39</v>
      </c>
      <c r="B38" s="35" t="s">
        <v>4</v>
      </c>
      <c r="C38" s="35" t="s">
        <v>37</v>
      </c>
      <c r="D38" s="20">
        <v>129693.37</v>
      </c>
      <c r="E38" s="20">
        <v>53641</v>
      </c>
      <c r="F38" s="17">
        <f t="shared" si="2"/>
        <v>41.359862882736415</v>
      </c>
    </row>
    <row r="39" spans="1:8" ht="87.6" customHeight="1" outlineLevel="1">
      <c r="A39" s="53" t="s">
        <v>48</v>
      </c>
      <c r="B39" s="35" t="s">
        <v>4</v>
      </c>
      <c r="C39" s="35" t="s">
        <v>47</v>
      </c>
      <c r="D39" s="20">
        <v>306.63</v>
      </c>
      <c r="E39" s="20">
        <v>306.63</v>
      </c>
      <c r="F39" s="17">
        <f t="shared" si="2"/>
        <v>100</v>
      </c>
    </row>
    <row r="40" spans="1:8" ht="124.8" customHeight="1" outlineLevel="1">
      <c r="A40" s="52" t="s">
        <v>88</v>
      </c>
      <c r="B40" s="35" t="s">
        <v>4</v>
      </c>
      <c r="C40" s="35" t="s">
        <v>38</v>
      </c>
      <c r="D40" s="20">
        <v>38977.089999999997</v>
      </c>
      <c r="E40" s="20">
        <v>34789.35</v>
      </c>
      <c r="F40" s="17">
        <f t="shared" si="2"/>
        <v>89.255893654451896</v>
      </c>
    </row>
    <row r="41" spans="1:8" ht="102.6" customHeight="1" outlineLevel="1">
      <c r="A41" s="53" t="s">
        <v>49</v>
      </c>
      <c r="B41" s="35" t="s">
        <v>4</v>
      </c>
      <c r="C41" s="35" t="s">
        <v>50</v>
      </c>
      <c r="D41" s="20">
        <v>1022.91</v>
      </c>
      <c r="E41" s="20">
        <v>1037.73</v>
      </c>
      <c r="F41" s="17">
        <f t="shared" si="2"/>
        <v>101.44880781300407</v>
      </c>
    </row>
    <row r="42" spans="1:8" ht="73.2" customHeight="1" outlineLevel="1">
      <c r="A42" s="54" t="s">
        <v>89</v>
      </c>
      <c r="B42" s="35" t="s">
        <v>4</v>
      </c>
      <c r="C42" s="35" t="s">
        <v>78</v>
      </c>
      <c r="D42" s="20">
        <v>0</v>
      </c>
      <c r="E42" s="20">
        <v>-564</v>
      </c>
      <c r="F42" s="17">
        <v>0</v>
      </c>
    </row>
    <row r="43" spans="1:8" ht="3" hidden="1" customHeight="1" outlineLevel="1">
      <c r="A43" s="39" t="s">
        <v>52</v>
      </c>
      <c r="B43" s="35" t="s">
        <v>4</v>
      </c>
      <c r="C43" s="35" t="s">
        <v>51</v>
      </c>
      <c r="D43" s="20">
        <v>0</v>
      </c>
      <c r="E43" s="20">
        <v>0</v>
      </c>
      <c r="F43" s="17">
        <v>0</v>
      </c>
    </row>
    <row r="44" spans="1:8" ht="30" customHeight="1" collapsed="1">
      <c r="A44" s="32" t="s">
        <v>71</v>
      </c>
      <c r="B44" s="33" t="s">
        <v>5</v>
      </c>
      <c r="C44" s="33" t="s">
        <v>0</v>
      </c>
      <c r="D44" s="18">
        <f>D49+D51+D52+D53+D58+D59+D60+D61+D62+D63+D46+D54+D55+D56+D57</f>
        <v>17022553.289999999</v>
      </c>
      <c r="E44" s="18">
        <f>E49+E51+E52+E53+E58+E59+E60+E61+E62+E63+E46+E54+E55+E56+E57</f>
        <v>16915732.690000001</v>
      </c>
      <c r="F44" s="22">
        <f t="shared" si="2"/>
        <v>99.372476042928596</v>
      </c>
      <c r="H44" s="8"/>
    </row>
    <row r="45" spans="1:8" ht="124.8" hidden="1" outlineLevel="1">
      <c r="A45" s="34" t="s">
        <v>6</v>
      </c>
      <c r="B45" s="35" t="s">
        <v>5</v>
      </c>
      <c r="C45" s="35" t="s">
        <v>15</v>
      </c>
      <c r="D45" s="20">
        <v>0</v>
      </c>
      <c r="E45" s="20">
        <v>0</v>
      </c>
      <c r="F45" s="17">
        <v>0</v>
      </c>
    </row>
    <row r="46" spans="1:8" ht="73.8" customHeight="1" outlineLevel="1">
      <c r="A46" s="53" t="s">
        <v>70</v>
      </c>
      <c r="B46" s="35" t="s">
        <v>5</v>
      </c>
      <c r="C46" s="40" t="s">
        <v>79</v>
      </c>
      <c r="D46" s="20">
        <v>0</v>
      </c>
      <c r="E46" s="20">
        <v>32619.88</v>
      </c>
      <c r="F46" s="17">
        <v>0</v>
      </c>
    </row>
    <row r="47" spans="1:8" ht="32.25" hidden="1" customHeight="1" outlineLevel="1">
      <c r="A47" s="34" t="s">
        <v>40</v>
      </c>
      <c r="B47" s="35" t="s">
        <v>5</v>
      </c>
      <c r="C47" s="35" t="s">
        <v>41</v>
      </c>
      <c r="D47" s="20"/>
      <c r="E47" s="20"/>
      <c r="F47" s="17" t="e">
        <f t="shared" si="2"/>
        <v>#DIV/0!</v>
      </c>
    </row>
    <row r="48" spans="1:8" ht="124.8" hidden="1" outlineLevel="1">
      <c r="A48" s="41" t="s">
        <v>53</v>
      </c>
      <c r="B48" s="42" t="s">
        <v>5</v>
      </c>
      <c r="C48" s="43" t="s">
        <v>54</v>
      </c>
      <c r="D48" s="23"/>
      <c r="E48" s="23"/>
      <c r="F48" s="24">
        <v>0</v>
      </c>
    </row>
    <row r="49" spans="1:6" s="25" customFormat="1" ht="41.4" outlineLevel="1">
      <c r="A49" s="55" t="s">
        <v>99</v>
      </c>
      <c r="B49" s="35" t="s">
        <v>5</v>
      </c>
      <c r="C49" s="45" t="s">
        <v>100</v>
      </c>
      <c r="D49" s="20">
        <v>0</v>
      </c>
      <c r="E49" s="20">
        <v>37568.199999999997</v>
      </c>
      <c r="F49" s="17">
        <v>0</v>
      </c>
    </row>
    <row r="50" spans="1:6" s="25" customFormat="1" ht="46.8" hidden="1" outlineLevel="1">
      <c r="A50" s="47" t="s">
        <v>63</v>
      </c>
      <c r="B50" s="35" t="s">
        <v>5</v>
      </c>
      <c r="C50" s="46" t="s">
        <v>64</v>
      </c>
      <c r="D50" s="20"/>
      <c r="E50" s="20"/>
      <c r="F50" s="17" t="e">
        <f t="shared" si="2"/>
        <v>#DIV/0!</v>
      </c>
    </row>
    <row r="51" spans="1:6" s="25" customFormat="1" ht="71.400000000000006" customHeight="1" outlineLevel="1">
      <c r="A51" s="51" t="s">
        <v>90</v>
      </c>
      <c r="B51" s="35" t="s">
        <v>5</v>
      </c>
      <c r="C51" s="45" t="s">
        <v>72</v>
      </c>
      <c r="D51" s="21">
        <v>2816000</v>
      </c>
      <c r="E51" s="21">
        <v>2816000</v>
      </c>
      <c r="F51" s="17">
        <f t="shared" si="2"/>
        <v>100</v>
      </c>
    </row>
    <row r="52" spans="1:6" s="25" customFormat="1" ht="104.4" customHeight="1" outlineLevel="1">
      <c r="A52" s="51" t="s">
        <v>101</v>
      </c>
      <c r="B52" s="35" t="s">
        <v>5</v>
      </c>
      <c r="C52" s="45" t="s">
        <v>102</v>
      </c>
      <c r="D52" s="21">
        <v>73300</v>
      </c>
      <c r="E52" s="21">
        <v>73300</v>
      </c>
      <c r="F52" s="17">
        <f t="shared" si="2"/>
        <v>100</v>
      </c>
    </row>
    <row r="53" spans="1:6" s="25" customFormat="1" ht="69" outlineLevel="1">
      <c r="A53" s="51" t="s">
        <v>92</v>
      </c>
      <c r="B53" s="35" t="s">
        <v>5</v>
      </c>
      <c r="C53" s="45" t="s">
        <v>91</v>
      </c>
      <c r="D53" s="21">
        <v>605193.18000000005</v>
      </c>
      <c r="E53" s="21">
        <v>605193.18000000005</v>
      </c>
      <c r="F53" s="17">
        <f t="shared" ref="F53:F60" si="3">E53/D53*100</f>
        <v>100</v>
      </c>
    </row>
    <row r="54" spans="1:6" s="25" customFormat="1" ht="207" outlineLevel="1">
      <c r="A54" s="56" t="s">
        <v>103</v>
      </c>
      <c r="B54" s="35" t="s">
        <v>5</v>
      </c>
      <c r="C54" s="38" t="s">
        <v>104</v>
      </c>
      <c r="D54" s="21">
        <v>9279818.3499999996</v>
      </c>
      <c r="E54" s="21">
        <v>9279818.3499999996</v>
      </c>
      <c r="F54" s="17">
        <f t="shared" si="3"/>
        <v>100</v>
      </c>
    </row>
    <row r="55" spans="1:6" s="25" customFormat="1" ht="163.80000000000001" customHeight="1" outlineLevel="1">
      <c r="A55" s="56" t="s">
        <v>105</v>
      </c>
      <c r="B55" s="35" t="s">
        <v>5</v>
      </c>
      <c r="C55" s="38" t="s">
        <v>106</v>
      </c>
      <c r="D55" s="21">
        <v>114612.05</v>
      </c>
      <c r="E55" s="21">
        <v>114612.05</v>
      </c>
      <c r="F55" s="17">
        <f t="shared" si="3"/>
        <v>100</v>
      </c>
    </row>
    <row r="56" spans="1:6" s="25" customFormat="1" ht="113.4" customHeight="1" outlineLevel="1">
      <c r="A56" s="54" t="s">
        <v>107</v>
      </c>
      <c r="B56" s="35" t="s">
        <v>5</v>
      </c>
      <c r="C56" s="38" t="s">
        <v>108</v>
      </c>
      <c r="D56" s="21">
        <v>1861333.59</v>
      </c>
      <c r="E56" s="21">
        <v>1861333.59</v>
      </c>
      <c r="F56" s="17">
        <f t="shared" si="3"/>
        <v>100</v>
      </c>
    </row>
    <row r="57" spans="1:6" s="25" customFormat="1" ht="105.6" customHeight="1" outlineLevel="1">
      <c r="A57" s="54" t="s">
        <v>109</v>
      </c>
      <c r="B57" s="35" t="s">
        <v>5</v>
      </c>
      <c r="C57" s="38" t="s">
        <v>110</v>
      </c>
      <c r="D57" s="21">
        <v>303750</v>
      </c>
      <c r="E57" s="21">
        <v>303750</v>
      </c>
      <c r="F57" s="17">
        <f t="shared" si="3"/>
        <v>100</v>
      </c>
    </row>
    <row r="58" spans="1:6" s="25" customFormat="1" ht="69" outlineLevel="1">
      <c r="A58" s="55" t="s">
        <v>55</v>
      </c>
      <c r="B58" s="35" t="s">
        <v>5</v>
      </c>
      <c r="C58" s="45" t="s">
        <v>75</v>
      </c>
      <c r="D58" s="21">
        <v>94369.47</v>
      </c>
      <c r="E58" s="21">
        <v>94369.47</v>
      </c>
      <c r="F58" s="17">
        <f t="shared" si="3"/>
        <v>100</v>
      </c>
    </row>
    <row r="59" spans="1:6" s="25" customFormat="1" ht="93.6" hidden="1" outlineLevel="1">
      <c r="A59" s="44" t="s">
        <v>55</v>
      </c>
      <c r="B59" s="35" t="s">
        <v>5</v>
      </c>
      <c r="C59" s="45" t="s">
        <v>57</v>
      </c>
      <c r="D59" s="21"/>
      <c r="E59" s="21"/>
      <c r="F59" s="17" t="e">
        <f t="shared" si="3"/>
        <v>#DIV/0!</v>
      </c>
    </row>
    <row r="60" spans="1:6" s="25" customFormat="1" ht="96.6" outlineLevel="1">
      <c r="A60" s="55" t="s">
        <v>56</v>
      </c>
      <c r="B60" s="35" t="s">
        <v>5</v>
      </c>
      <c r="C60" s="45" t="s">
        <v>74</v>
      </c>
      <c r="D60" s="21">
        <v>366519.65</v>
      </c>
      <c r="E60" s="21">
        <v>366519.65</v>
      </c>
      <c r="F60" s="17">
        <f t="shared" si="3"/>
        <v>100</v>
      </c>
    </row>
    <row r="61" spans="1:6" s="25" customFormat="1" ht="51" customHeight="1" outlineLevel="1">
      <c r="A61" s="51" t="s">
        <v>93</v>
      </c>
      <c r="B61" s="35" t="s">
        <v>5</v>
      </c>
      <c r="C61" s="45" t="s">
        <v>73</v>
      </c>
      <c r="D61" s="21">
        <v>1507657</v>
      </c>
      <c r="E61" s="21">
        <v>1330600</v>
      </c>
      <c r="F61" s="17">
        <f t="shared" si="2"/>
        <v>88.256148447558033</v>
      </c>
    </row>
    <row r="62" spans="1:6" s="25" customFormat="1" ht="112.8" customHeight="1" outlineLevel="1">
      <c r="A62" s="54" t="s">
        <v>94</v>
      </c>
      <c r="B62" s="35"/>
      <c r="C62" s="45" t="s">
        <v>76</v>
      </c>
      <c r="D62" s="21">
        <v>0</v>
      </c>
      <c r="E62" s="21">
        <v>48.32</v>
      </c>
      <c r="F62" s="17">
        <v>0</v>
      </c>
    </row>
    <row r="63" spans="1:6" s="25" customFormat="1" ht="99.6" hidden="1" customHeight="1">
      <c r="A63" s="54" t="s">
        <v>95</v>
      </c>
      <c r="B63" s="35" t="s">
        <v>5</v>
      </c>
      <c r="C63" s="45" t="s">
        <v>77</v>
      </c>
      <c r="D63" s="20">
        <v>0</v>
      </c>
      <c r="E63" s="20">
        <v>0</v>
      </c>
      <c r="F63" s="19">
        <v>0</v>
      </c>
    </row>
  </sheetData>
  <mergeCells count="16">
    <mergeCell ref="B16:C16"/>
    <mergeCell ref="A16:A17"/>
    <mergeCell ref="D16:D17"/>
    <mergeCell ref="E16:E17"/>
    <mergeCell ref="E2:F2"/>
    <mergeCell ref="C5:F5"/>
    <mergeCell ref="B6:F6"/>
    <mergeCell ref="A13:F13"/>
    <mergeCell ref="F16:F17"/>
    <mergeCell ref="C3:F3"/>
    <mergeCell ref="A12:F12"/>
    <mergeCell ref="C4:F4"/>
    <mergeCell ref="C8:F8"/>
    <mergeCell ref="C7:F7"/>
    <mergeCell ref="B15:E15"/>
    <mergeCell ref="D9:F9"/>
  </mergeCells>
  <phoneticPr fontId="0" type="noConversion"/>
  <pageMargins left="0.74803149606299213" right="0.74803149606299213" top="0.78740157480314965" bottom="0.59055118110236227" header="0.51181102362204722" footer="0.51181102362204722"/>
  <pageSetup paperSize="9" scale="8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ДЧБ!SIGN</vt:lpstr>
      <vt:lpstr>ДЧБ!Область_печати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2022-06-15T13:05:05Z</cp:lastPrinted>
  <dcterms:created xsi:type="dcterms:W3CDTF">2002-03-11T10:22:12Z</dcterms:created>
  <dcterms:modified xsi:type="dcterms:W3CDTF">2022-06-15T13:05:09Z</dcterms:modified>
</cp:coreProperties>
</file>